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\Desktop\Student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 s="1"/>
  <c r="H30" i="1" s="1"/>
  <c r="E30" i="1"/>
  <c r="D30" i="1"/>
  <c r="D31" i="1" s="1"/>
  <c r="C30" i="1"/>
  <c r="B30" i="1"/>
  <c r="B31" i="1" s="1"/>
  <c r="F28" i="1"/>
  <c r="G28" i="1" s="1"/>
  <c r="H28" i="1" s="1"/>
  <c r="E28" i="1"/>
  <c r="D28" i="1"/>
  <c r="D32" i="1" s="1"/>
  <c r="C28" i="1"/>
  <c r="C32" i="1" s="1"/>
  <c r="B28" i="1"/>
  <c r="B32" i="1" s="1"/>
  <c r="F26" i="1"/>
  <c r="G26" i="1" s="1"/>
  <c r="H26" i="1" s="1"/>
  <c r="E26" i="1"/>
  <c r="D26" i="1"/>
  <c r="C26" i="1"/>
  <c r="B26" i="1"/>
  <c r="H25" i="1"/>
  <c r="G25" i="1"/>
  <c r="G24" i="1"/>
  <c r="H24" i="1" s="1"/>
  <c r="H22" i="1"/>
  <c r="G22" i="1"/>
  <c r="F22" i="1"/>
  <c r="E22" i="1"/>
  <c r="D22" i="1"/>
  <c r="C22" i="1"/>
  <c r="B22" i="1"/>
  <c r="G21" i="1"/>
  <c r="H21" i="1" s="1"/>
  <c r="H20" i="1"/>
  <c r="G20" i="1"/>
  <c r="C29" i="1" l="1"/>
  <c r="C31" i="1"/>
  <c r="B29" i="1"/>
  <c r="F31" i="1"/>
  <c r="E32" i="1"/>
  <c r="E29" i="1" s="1"/>
  <c r="F32" i="1"/>
  <c r="G32" i="1" s="1"/>
  <c r="H32" i="1" s="1"/>
  <c r="D29" i="1"/>
  <c r="F29" i="1" l="1"/>
  <c r="E31" i="1"/>
</calcChain>
</file>

<file path=xl/sharedStrings.xml><?xml version="1.0" encoding="utf-8"?>
<sst xmlns="http://schemas.openxmlformats.org/spreadsheetml/2006/main" count="26" uniqueCount="14">
  <si>
    <t>CSU Facts &amp; Figures 2016: Enrollment by Gender</t>
  </si>
  <si>
    <t>Enrollment by Gender</t>
  </si>
  <si>
    <t>Fall</t>
  </si>
  <si>
    <t>4-Year</t>
  </si>
  <si>
    <t xml:space="preserve"> </t>
  </si>
  <si>
    <t># Change</t>
  </si>
  <si>
    <t>% Change</t>
  </si>
  <si>
    <t>Undergraduate</t>
  </si>
  <si>
    <t>Female</t>
  </si>
  <si>
    <t>Male</t>
  </si>
  <si>
    <t>Total</t>
  </si>
  <si>
    <t>Graduate</t>
  </si>
  <si>
    <t>Combined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</si>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</sst>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3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3"/>
    </xf>
    <xf numFmtId="164" fontId="3" fillId="0" borderId="0" xfId="0" applyNumberFormat="1" applyFont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4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Enrollment Percentages by Gender</a:t>
            </a:r>
          </a:p>
        </c:rich>
      </c:tx>
      <c:layout>
        <c:manualLayout>
          <c:xMode val="edge"/>
          <c:yMode val="edge"/>
          <c:x val="0.27181208053691275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26174496644292E-2"/>
          <c:y val="0.2332159500882531"/>
          <c:w val="0.88758389261744963"/>
          <c:h val="0.50883480019255223"/>
        </c:manualLayout>
      </c:layout>
      <c:barChart>
        <c:barDir val="col"/>
        <c:grouping val="clustered"/>
        <c:varyColors val="0"/>
        <c:ser>
          <c:idx val="0"/>
          <c:order val="0"/>
          <c:tx>
            <c:v>Female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[1]Gender!$B$18:$F$18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[1]Gender!$B$29:$F$29</c:f>
              <c:numCache>
                <c:formatCode>0.0%</c:formatCode>
                <c:ptCount val="5"/>
                <c:pt idx="0">
                  <c:v>0.5864789416191285</c:v>
                </c:pt>
                <c:pt idx="1">
                  <c:v>0.58978441940225379</c:v>
                </c:pt>
                <c:pt idx="2">
                  <c:v>0.59775445447888698</c:v>
                </c:pt>
                <c:pt idx="3">
                  <c:v>0.59715639810426535</c:v>
                </c:pt>
                <c:pt idx="4">
                  <c:v>0.59343404305935532</c:v>
                </c:pt>
              </c:numCache>
            </c:numRef>
          </c:val>
        </c:ser>
        <c:ser>
          <c:idx val="1"/>
          <c:order val="1"/>
          <c:tx>
            <c:v>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[1]Gender!$B$18:$F$18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[1]Gender!$B$31:$F$31</c:f>
              <c:numCache>
                <c:formatCode>0.0%</c:formatCode>
                <c:ptCount val="5"/>
                <c:pt idx="0">
                  <c:v>0.41352105838087144</c:v>
                </c:pt>
                <c:pt idx="1">
                  <c:v>0.41021558059774621</c:v>
                </c:pt>
                <c:pt idx="2">
                  <c:v>0.40224554552111302</c:v>
                </c:pt>
                <c:pt idx="3">
                  <c:v>0.40284360189573459</c:v>
                </c:pt>
                <c:pt idx="4">
                  <c:v>0.40656595694064468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62168"/>
        <c:axId val="308936536"/>
      </c:barChart>
      <c:catAx>
        <c:axId val="186962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93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936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962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12751677852349"/>
          <c:y val="0.89046084787104784"/>
          <c:w val="0.18624161073825507"/>
          <c:h val="8.48056537102473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123825</xdr:rowOff>
    </xdr:from>
    <xdr:to>
      <xdr:col>7</xdr:col>
      <xdr:colOff>485775</xdr:colOff>
      <xdr:row>12</xdr:row>
      <xdr:rowOff>247650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u/Downloads/Student%20Data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-Year"/>
      <sheetName val="Fall"/>
      <sheetName val="Hdcnt&amp;EFT"/>
      <sheetName val="Sheet2"/>
      <sheetName val="Ethnic"/>
      <sheetName val="Gender"/>
      <sheetName val="Age"/>
      <sheetName val="FTPT-Class"/>
      <sheetName val="Resid"/>
      <sheetName val="Ugrad Programs"/>
      <sheetName val="Grad Programs"/>
      <sheetName val="New Stu Applied"/>
      <sheetName val="Adm Yield"/>
      <sheetName val="New Stu Enroll"/>
      <sheetName val="SAT Scores"/>
      <sheetName val="ACT Scores"/>
      <sheetName val="High School"/>
      <sheetName val="Transfer"/>
      <sheetName val="Ret Rates"/>
      <sheetName val="Grad Rates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2012</v>
          </cell>
          <cell r="C18">
            <v>2013</v>
          </cell>
          <cell r="D18">
            <v>2014</v>
          </cell>
          <cell r="E18">
            <v>2015</v>
          </cell>
          <cell r="F18">
            <v>2016</v>
          </cell>
        </row>
        <row r="29">
          <cell r="B29">
            <v>0.5864789416191285</v>
          </cell>
          <cell r="C29">
            <v>0.58978441940225379</v>
          </cell>
          <cell r="D29">
            <v>0.59775445447888698</v>
          </cell>
          <cell r="E29">
            <v>0.59715639810426535</v>
          </cell>
          <cell r="F29">
            <v>0.59343404305935532</v>
          </cell>
        </row>
        <row r="31">
          <cell r="B31">
            <v>0.41352105838087144</v>
          </cell>
          <cell r="C31">
            <v>0.41021558059774621</v>
          </cell>
          <cell r="D31">
            <v>0.40224554552111302</v>
          </cell>
          <cell r="E31">
            <v>0.40284360189573459</v>
          </cell>
          <cell r="F31">
            <v>0.40656595694064468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3" workbookViewId="0">
      <selection sqref="A1:XFD1048576"/>
    </sheetView>
  </sheetViews>
  <sheetFormatPr defaultRowHeight="15" x14ac:dyDescent="0.25"/>
  <cols>
    <col min="1" max="1" width="22.7109375" customWidth="1"/>
    <col min="7" max="8" width="10.7109375" customWidth="1"/>
    <col min="257" max="257" width="22.7109375" customWidth="1"/>
    <col min="263" max="264" width="10.7109375" customWidth="1"/>
    <col min="513" max="513" width="22.7109375" customWidth="1"/>
    <col min="519" max="520" width="10.7109375" customWidth="1"/>
    <col min="769" max="769" width="22.7109375" customWidth="1"/>
    <col min="775" max="776" width="10.7109375" customWidth="1"/>
    <col min="1025" max="1025" width="22.7109375" customWidth="1"/>
    <col min="1031" max="1032" width="10.7109375" customWidth="1"/>
    <col min="1281" max="1281" width="22.7109375" customWidth="1"/>
    <col min="1287" max="1288" width="10.7109375" customWidth="1"/>
    <col min="1537" max="1537" width="22.7109375" customWidth="1"/>
    <col min="1543" max="1544" width="10.7109375" customWidth="1"/>
    <col min="1793" max="1793" width="22.7109375" customWidth="1"/>
    <col min="1799" max="1800" width="10.7109375" customWidth="1"/>
    <col min="2049" max="2049" width="22.7109375" customWidth="1"/>
    <col min="2055" max="2056" width="10.7109375" customWidth="1"/>
    <col min="2305" max="2305" width="22.7109375" customWidth="1"/>
    <col min="2311" max="2312" width="10.7109375" customWidth="1"/>
    <col min="2561" max="2561" width="22.7109375" customWidth="1"/>
    <col min="2567" max="2568" width="10.7109375" customWidth="1"/>
    <col min="2817" max="2817" width="22.7109375" customWidth="1"/>
    <col min="2823" max="2824" width="10.7109375" customWidth="1"/>
    <col min="3073" max="3073" width="22.7109375" customWidth="1"/>
    <col min="3079" max="3080" width="10.7109375" customWidth="1"/>
    <col min="3329" max="3329" width="22.7109375" customWidth="1"/>
    <col min="3335" max="3336" width="10.7109375" customWidth="1"/>
    <col min="3585" max="3585" width="22.7109375" customWidth="1"/>
    <col min="3591" max="3592" width="10.7109375" customWidth="1"/>
    <col min="3841" max="3841" width="22.7109375" customWidth="1"/>
    <col min="3847" max="3848" width="10.7109375" customWidth="1"/>
    <col min="4097" max="4097" width="22.7109375" customWidth="1"/>
    <col min="4103" max="4104" width="10.7109375" customWidth="1"/>
    <col min="4353" max="4353" width="22.7109375" customWidth="1"/>
    <col min="4359" max="4360" width="10.7109375" customWidth="1"/>
    <col min="4609" max="4609" width="22.7109375" customWidth="1"/>
    <col min="4615" max="4616" width="10.7109375" customWidth="1"/>
    <col min="4865" max="4865" width="22.7109375" customWidth="1"/>
    <col min="4871" max="4872" width="10.7109375" customWidth="1"/>
    <col min="5121" max="5121" width="22.7109375" customWidth="1"/>
    <col min="5127" max="5128" width="10.7109375" customWidth="1"/>
    <col min="5377" max="5377" width="22.7109375" customWidth="1"/>
    <col min="5383" max="5384" width="10.7109375" customWidth="1"/>
    <col min="5633" max="5633" width="22.7109375" customWidth="1"/>
    <col min="5639" max="5640" width="10.7109375" customWidth="1"/>
    <col min="5889" max="5889" width="22.7109375" customWidth="1"/>
    <col min="5895" max="5896" width="10.7109375" customWidth="1"/>
    <col min="6145" max="6145" width="22.7109375" customWidth="1"/>
    <col min="6151" max="6152" width="10.7109375" customWidth="1"/>
    <col min="6401" max="6401" width="22.7109375" customWidth="1"/>
    <col min="6407" max="6408" width="10.7109375" customWidth="1"/>
    <col min="6657" max="6657" width="22.7109375" customWidth="1"/>
    <col min="6663" max="6664" width="10.7109375" customWidth="1"/>
    <col min="6913" max="6913" width="22.7109375" customWidth="1"/>
    <col min="6919" max="6920" width="10.7109375" customWidth="1"/>
    <col min="7169" max="7169" width="22.7109375" customWidth="1"/>
    <col min="7175" max="7176" width="10.7109375" customWidth="1"/>
    <col min="7425" max="7425" width="22.7109375" customWidth="1"/>
    <col min="7431" max="7432" width="10.7109375" customWidth="1"/>
    <col min="7681" max="7681" width="22.7109375" customWidth="1"/>
    <col min="7687" max="7688" width="10.7109375" customWidth="1"/>
    <col min="7937" max="7937" width="22.7109375" customWidth="1"/>
    <col min="7943" max="7944" width="10.7109375" customWidth="1"/>
    <col min="8193" max="8193" width="22.7109375" customWidth="1"/>
    <col min="8199" max="8200" width="10.7109375" customWidth="1"/>
    <col min="8449" max="8449" width="22.7109375" customWidth="1"/>
    <col min="8455" max="8456" width="10.7109375" customWidth="1"/>
    <col min="8705" max="8705" width="22.7109375" customWidth="1"/>
    <col min="8711" max="8712" width="10.7109375" customWidth="1"/>
    <col min="8961" max="8961" width="22.7109375" customWidth="1"/>
    <col min="8967" max="8968" width="10.7109375" customWidth="1"/>
    <col min="9217" max="9217" width="22.7109375" customWidth="1"/>
    <col min="9223" max="9224" width="10.7109375" customWidth="1"/>
    <col min="9473" max="9473" width="22.7109375" customWidth="1"/>
    <col min="9479" max="9480" width="10.7109375" customWidth="1"/>
    <col min="9729" max="9729" width="22.7109375" customWidth="1"/>
    <col min="9735" max="9736" width="10.7109375" customWidth="1"/>
    <col min="9985" max="9985" width="22.7109375" customWidth="1"/>
    <col min="9991" max="9992" width="10.7109375" customWidth="1"/>
    <col min="10241" max="10241" width="22.7109375" customWidth="1"/>
    <col min="10247" max="10248" width="10.7109375" customWidth="1"/>
    <col min="10497" max="10497" width="22.7109375" customWidth="1"/>
    <col min="10503" max="10504" width="10.7109375" customWidth="1"/>
    <col min="10753" max="10753" width="22.7109375" customWidth="1"/>
    <col min="10759" max="10760" width="10.7109375" customWidth="1"/>
    <col min="11009" max="11009" width="22.7109375" customWidth="1"/>
    <col min="11015" max="11016" width="10.7109375" customWidth="1"/>
    <col min="11265" max="11265" width="22.7109375" customWidth="1"/>
    <col min="11271" max="11272" width="10.7109375" customWidth="1"/>
    <col min="11521" max="11521" width="22.7109375" customWidth="1"/>
    <col min="11527" max="11528" width="10.7109375" customWidth="1"/>
    <col min="11777" max="11777" width="22.7109375" customWidth="1"/>
    <col min="11783" max="11784" width="10.7109375" customWidth="1"/>
    <col min="12033" max="12033" width="22.7109375" customWidth="1"/>
    <col min="12039" max="12040" width="10.7109375" customWidth="1"/>
    <col min="12289" max="12289" width="22.7109375" customWidth="1"/>
    <col min="12295" max="12296" width="10.7109375" customWidth="1"/>
    <col min="12545" max="12545" width="22.7109375" customWidth="1"/>
    <col min="12551" max="12552" width="10.7109375" customWidth="1"/>
    <col min="12801" max="12801" width="22.7109375" customWidth="1"/>
    <col min="12807" max="12808" width="10.7109375" customWidth="1"/>
    <col min="13057" max="13057" width="22.7109375" customWidth="1"/>
    <col min="13063" max="13064" width="10.7109375" customWidth="1"/>
    <col min="13313" max="13313" width="22.7109375" customWidth="1"/>
    <col min="13319" max="13320" width="10.7109375" customWidth="1"/>
    <col min="13569" max="13569" width="22.7109375" customWidth="1"/>
    <col min="13575" max="13576" width="10.7109375" customWidth="1"/>
    <col min="13825" max="13825" width="22.7109375" customWidth="1"/>
    <col min="13831" max="13832" width="10.7109375" customWidth="1"/>
    <col min="14081" max="14081" width="22.7109375" customWidth="1"/>
    <col min="14087" max="14088" width="10.7109375" customWidth="1"/>
    <col min="14337" max="14337" width="22.7109375" customWidth="1"/>
    <col min="14343" max="14344" width="10.7109375" customWidth="1"/>
    <col min="14593" max="14593" width="22.7109375" customWidth="1"/>
    <col min="14599" max="14600" width="10.7109375" customWidth="1"/>
    <col min="14849" max="14849" width="22.7109375" customWidth="1"/>
    <col min="14855" max="14856" width="10.7109375" customWidth="1"/>
    <col min="15105" max="15105" width="22.7109375" customWidth="1"/>
    <col min="15111" max="15112" width="10.7109375" customWidth="1"/>
    <col min="15361" max="15361" width="22.7109375" customWidth="1"/>
    <col min="15367" max="15368" width="10.7109375" customWidth="1"/>
    <col min="15617" max="15617" width="22.7109375" customWidth="1"/>
    <col min="15623" max="15624" width="10.7109375" customWidth="1"/>
    <col min="15873" max="15873" width="22.7109375" customWidth="1"/>
    <col min="15879" max="15880" width="10.7109375" customWidth="1"/>
    <col min="16129" max="16129" width="22.7109375" customWidth="1"/>
    <col min="16135" max="16136" width="10.7109375" customWidth="1"/>
  </cols>
  <sheetData>
    <row r="1" spans="1:8" ht="20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0.25" x14ac:dyDescent="0.25">
      <c r="A2" s="2"/>
      <c r="B2" s="2"/>
      <c r="C2" s="2"/>
      <c r="D2" s="2"/>
      <c r="E2" s="2"/>
      <c r="F2" s="2"/>
      <c r="G2" s="2"/>
      <c r="H2" s="2"/>
    </row>
    <row r="3" spans="1:8" ht="20.25" x14ac:dyDescent="0.25">
      <c r="A3" s="2"/>
      <c r="B3" s="2"/>
      <c r="C3" s="2"/>
      <c r="D3" s="2"/>
      <c r="E3" s="2"/>
      <c r="F3" s="2"/>
      <c r="G3" s="2"/>
      <c r="H3" s="2"/>
    </row>
    <row r="4" spans="1:8" ht="20.25" x14ac:dyDescent="0.25">
      <c r="A4" s="2"/>
      <c r="B4" s="2"/>
      <c r="C4" s="2"/>
      <c r="D4" s="2"/>
      <c r="E4" s="2"/>
      <c r="F4" s="2"/>
      <c r="G4" s="2"/>
      <c r="H4" s="2"/>
    </row>
    <row r="5" spans="1:8" ht="20.25" x14ac:dyDescent="0.25">
      <c r="A5" s="2"/>
      <c r="B5" s="2"/>
      <c r="C5" s="2"/>
      <c r="D5" s="2"/>
      <c r="E5" s="2"/>
      <c r="F5" s="2"/>
      <c r="G5" s="2"/>
      <c r="H5" s="2"/>
    </row>
    <row r="6" spans="1:8" ht="20.25" x14ac:dyDescent="0.25">
      <c r="A6" s="2"/>
      <c r="B6" s="2"/>
      <c r="C6" s="2"/>
      <c r="D6" s="2"/>
      <c r="E6" s="2"/>
      <c r="F6" s="2"/>
      <c r="G6" s="2"/>
      <c r="H6" s="2"/>
    </row>
    <row r="7" spans="1:8" ht="20.25" x14ac:dyDescent="0.25">
      <c r="A7" s="2"/>
      <c r="B7" s="2"/>
      <c r="C7" s="2"/>
      <c r="D7" s="2"/>
      <c r="E7" s="2"/>
      <c r="F7" s="2"/>
      <c r="G7" s="2"/>
      <c r="H7" s="2"/>
    </row>
    <row r="8" spans="1:8" ht="20.25" x14ac:dyDescent="0.25">
      <c r="A8" s="2"/>
      <c r="B8" s="2"/>
      <c r="C8" s="2"/>
      <c r="D8" s="2"/>
      <c r="E8" s="2"/>
      <c r="F8" s="2"/>
      <c r="G8" s="2"/>
      <c r="H8" s="2"/>
    </row>
    <row r="9" spans="1:8" ht="20.25" x14ac:dyDescent="0.25">
      <c r="A9" s="2"/>
      <c r="B9" s="2"/>
      <c r="C9" s="2"/>
      <c r="D9" s="2"/>
      <c r="E9" s="2"/>
      <c r="F9" s="2"/>
      <c r="G9" s="2"/>
      <c r="H9" s="2"/>
    </row>
    <row r="10" spans="1:8" ht="20.25" x14ac:dyDescent="0.25">
      <c r="A10" s="2"/>
      <c r="B10" s="2"/>
      <c r="C10" s="2"/>
      <c r="D10" s="2"/>
      <c r="E10" s="2"/>
      <c r="F10" s="2"/>
      <c r="G10" s="2"/>
      <c r="H10" s="2"/>
    </row>
    <row r="11" spans="1:8" ht="20.25" x14ac:dyDescent="0.25">
      <c r="A11" s="2"/>
      <c r="B11" s="2"/>
      <c r="C11" s="2"/>
      <c r="D11" s="2"/>
      <c r="E11" s="2"/>
      <c r="F11" s="2"/>
      <c r="G11" s="2"/>
      <c r="H11" s="2"/>
    </row>
    <row r="12" spans="1:8" ht="20.25" x14ac:dyDescent="0.25">
      <c r="A12" s="2"/>
      <c r="B12" s="2"/>
      <c r="C12" s="2"/>
      <c r="D12" s="2"/>
      <c r="E12" s="2"/>
      <c r="F12" s="2"/>
      <c r="G12" s="2"/>
      <c r="H12" s="2"/>
    </row>
    <row r="13" spans="1:8" ht="20.25" x14ac:dyDescent="0.25">
      <c r="A13" s="2"/>
      <c r="B13" s="2"/>
      <c r="C13" s="2"/>
      <c r="D13" s="2"/>
      <c r="E13" s="2"/>
      <c r="F13" s="2"/>
      <c r="G13" s="2"/>
      <c r="H13" s="2"/>
    </row>
    <row r="14" spans="1:8" ht="15.75" thickBot="1" x14ac:dyDescent="0.3"/>
    <row r="15" spans="1:8" ht="16.5" thickTop="1" x14ac:dyDescent="0.25">
      <c r="A15" s="3" t="s">
        <v>1</v>
      </c>
      <c r="B15" s="4"/>
      <c r="C15" s="4"/>
      <c r="D15" s="4"/>
      <c r="E15" s="4"/>
      <c r="F15" s="4"/>
      <c r="G15" s="4"/>
      <c r="H15" s="5"/>
    </row>
    <row r="16" spans="1:8" x14ac:dyDescent="0.25">
      <c r="A16" s="6"/>
      <c r="B16" s="7"/>
      <c r="C16" s="7"/>
      <c r="D16" s="7"/>
      <c r="E16" s="7"/>
      <c r="F16" s="7"/>
      <c r="G16" s="8"/>
      <c r="H16" s="9"/>
    </row>
    <row r="17" spans="1:8" x14ac:dyDescent="0.25">
      <c r="A17" s="6"/>
      <c r="B17" s="10" t="s">
        <v>2</v>
      </c>
      <c r="C17" s="10" t="s">
        <v>2</v>
      </c>
      <c r="D17" s="10" t="s">
        <v>2</v>
      </c>
      <c r="E17" s="10" t="s">
        <v>2</v>
      </c>
      <c r="F17" s="10" t="s">
        <v>2</v>
      </c>
      <c r="G17" s="11" t="s">
        <v>3</v>
      </c>
      <c r="H17" s="12" t="s">
        <v>3</v>
      </c>
    </row>
    <row r="18" spans="1:8" x14ac:dyDescent="0.25">
      <c r="A18" s="13" t="s">
        <v>4</v>
      </c>
      <c r="B18" s="14">
        <v>2012</v>
      </c>
      <c r="C18" s="14">
        <v>2013</v>
      </c>
      <c r="D18" s="14">
        <v>2014</v>
      </c>
      <c r="E18" s="14">
        <v>2015</v>
      </c>
      <c r="F18" s="14">
        <v>2016</v>
      </c>
      <c r="G18" s="15" t="s">
        <v>5</v>
      </c>
      <c r="H18" s="16" t="s">
        <v>6</v>
      </c>
    </row>
    <row r="19" spans="1:8" x14ac:dyDescent="0.25">
      <c r="A19" s="17" t="s">
        <v>7</v>
      </c>
      <c r="B19" s="18"/>
      <c r="C19" s="18"/>
      <c r="D19" s="18"/>
      <c r="E19" s="18"/>
      <c r="F19" s="18"/>
      <c r="G19" s="19"/>
      <c r="H19" s="20"/>
    </row>
    <row r="20" spans="1:8" x14ac:dyDescent="0.25">
      <c r="A20" s="21" t="s">
        <v>8</v>
      </c>
      <c r="B20" s="18">
        <v>4116</v>
      </c>
      <c r="C20" s="18">
        <v>4172</v>
      </c>
      <c r="D20" s="18">
        <v>4142</v>
      </c>
      <c r="E20" s="18">
        <v>4177</v>
      </c>
      <c r="F20" s="18">
        <v>4019</v>
      </c>
      <c r="G20" s="19">
        <f>F20-B20</f>
        <v>-97</v>
      </c>
      <c r="H20" s="22">
        <f>G20/B20</f>
        <v>-2.3566569484936833E-2</v>
      </c>
    </row>
    <row r="21" spans="1:8" x14ac:dyDescent="0.25">
      <c r="A21" s="21" t="s">
        <v>9</v>
      </c>
      <c r="B21" s="23">
        <v>2909</v>
      </c>
      <c r="C21" s="23">
        <v>2849</v>
      </c>
      <c r="D21" s="23">
        <v>2737</v>
      </c>
      <c r="E21" s="23">
        <v>2760</v>
      </c>
      <c r="F21" s="23">
        <v>2770</v>
      </c>
      <c r="G21" s="19">
        <f>F21-B21</f>
        <v>-139</v>
      </c>
      <c r="H21" s="22">
        <f>G21/B21</f>
        <v>-4.7782743210725336E-2</v>
      </c>
    </row>
    <row r="22" spans="1:8" x14ac:dyDescent="0.25">
      <c r="A22" s="24" t="s">
        <v>10</v>
      </c>
      <c r="B22" s="25">
        <f>SUM(B20:B21)</f>
        <v>7025</v>
      </c>
      <c r="C22" s="25">
        <f>SUM(C20:C21)</f>
        <v>7021</v>
      </c>
      <c r="D22" s="25">
        <f>SUM(D20:D21)</f>
        <v>6879</v>
      </c>
      <c r="E22" s="25">
        <f>SUM(E20:E21)</f>
        <v>6937</v>
      </c>
      <c r="F22" s="25">
        <f>SUM(F20:F21)</f>
        <v>6789</v>
      </c>
      <c r="G22" s="26">
        <f>F22-B22</f>
        <v>-236</v>
      </c>
      <c r="H22" s="27">
        <f>G22/B22</f>
        <v>-3.3594306049822067E-2</v>
      </c>
    </row>
    <row r="23" spans="1:8" x14ac:dyDescent="0.25">
      <c r="A23" s="17" t="s">
        <v>11</v>
      </c>
      <c r="B23" s="18"/>
      <c r="C23" s="18"/>
      <c r="D23" s="18"/>
      <c r="E23" s="18"/>
      <c r="F23" s="18"/>
      <c r="G23" s="19"/>
      <c r="H23" s="22"/>
    </row>
    <row r="24" spans="1:8" x14ac:dyDescent="0.25">
      <c r="A24" s="21" t="s">
        <v>8</v>
      </c>
      <c r="B24" s="18">
        <v>716</v>
      </c>
      <c r="C24" s="18">
        <v>643</v>
      </c>
      <c r="D24" s="18">
        <v>756</v>
      </c>
      <c r="E24" s="18">
        <v>863</v>
      </c>
      <c r="F24" s="18">
        <v>970</v>
      </c>
      <c r="G24" s="19">
        <f>F24-B24</f>
        <v>254</v>
      </c>
      <c r="H24" s="22">
        <f>G24/B24</f>
        <v>0.35474860335195529</v>
      </c>
    </row>
    <row r="25" spans="1:8" x14ac:dyDescent="0.25">
      <c r="A25" s="21" t="s">
        <v>9</v>
      </c>
      <c r="B25" s="23">
        <v>498</v>
      </c>
      <c r="C25" s="23">
        <v>500</v>
      </c>
      <c r="D25" s="23">
        <v>559</v>
      </c>
      <c r="E25" s="23">
        <v>640</v>
      </c>
      <c r="F25" s="23">
        <v>648</v>
      </c>
      <c r="G25" s="19">
        <f>F25-B25</f>
        <v>150</v>
      </c>
      <c r="H25" s="22">
        <f>G25/B25</f>
        <v>0.30120481927710846</v>
      </c>
    </row>
    <row r="26" spans="1:8" x14ac:dyDescent="0.25">
      <c r="A26" s="24" t="s">
        <v>10</v>
      </c>
      <c r="B26" s="25">
        <f>SUM(B24:B25)</f>
        <v>1214</v>
      </c>
      <c r="C26" s="25">
        <f>SUM(C24:C25)</f>
        <v>1143</v>
      </c>
      <c r="D26" s="25">
        <f>SUM(D24:D25)</f>
        <v>1315</v>
      </c>
      <c r="E26" s="25">
        <f>SUM(E24:E25)</f>
        <v>1503</v>
      </c>
      <c r="F26" s="25">
        <f>SUM(F24:F25)</f>
        <v>1618</v>
      </c>
      <c r="G26" s="26">
        <f>F26-B26</f>
        <v>404</v>
      </c>
      <c r="H26" s="27">
        <f>G26/B26</f>
        <v>0.33278418451400327</v>
      </c>
    </row>
    <row r="27" spans="1:8" x14ac:dyDescent="0.25">
      <c r="A27" s="17" t="s">
        <v>12</v>
      </c>
      <c r="B27" s="18"/>
      <c r="C27" s="18"/>
      <c r="D27" s="18"/>
      <c r="E27" s="18"/>
      <c r="F27" s="18"/>
      <c r="G27" s="19"/>
      <c r="H27" s="22"/>
    </row>
    <row r="28" spans="1:8" x14ac:dyDescent="0.25">
      <c r="A28" s="21" t="s">
        <v>8</v>
      </c>
      <c r="B28" s="28">
        <f>SUM(B20,B24)</f>
        <v>4832</v>
      </c>
      <c r="C28" s="28">
        <f>SUM(C20,C24)</f>
        <v>4815</v>
      </c>
      <c r="D28" s="28">
        <f>SUM(D20,D24)</f>
        <v>4898</v>
      </c>
      <c r="E28" s="28">
        <f>SUM(E20,E24)</f>
        <v>5040</v>
      </c>
      <c r="F28" s="28">
        <f>SUM(F20,F24)</f>
        <v>4989</v>
      </c>
      <c r="G28" s="19">
        <f>F28-B28</f>
        <v>157</v>
      </c>
      <c r="H28" s="22">
        <f>G28/B28</f>
        <v>3.2491721854304635E-2</v>
      </c>
    </row>
    <row r="29" spans="1:8" x14ac:dyDescent="0.25">
      <c r="A29" s="29" t="s">
        <v>13</v>
      </c>
      <c r="B29" s="30">
        <f>(B28/B32)</f>
        <v>0.5864789416191285</v>
      </c>
      <c r="C29" s="30">
        <f>(C28/C32)</f>
        <v>0.58978441940225379</v>
      </c>
      <c r="D29" s="30">
        <f>(D28/D32)</f>
        <v>0.59775445447888698</v>
      </c>
      <c r="E29" s="30">
        <f>(E28/E32)</f>
        <v>0.59715639810426535</v>
      </c>
      <c r="F29" s="30">
        <f>(F28/F32)</f>
        <v>0.59343404305935532</v>
      </c>
      <c r="G29" s="19"/>
      <c r="H29" s="22"/>
    </row>
    <row r="30" spans="1:8" x14ac:dyDescent="0.25">
      <c r="A30" s="21" t="s">
        <v>9</v>
      </c>
      <c r="B30" s="28">
        <f>SUM(B21,B25)</f>
        <v>3407</v>
      </c>
      <c r="C30" s="28">
        <f>SUM(C21,C25)</f>
        <v>3349</v>
      </c>
      <c r="D30" s="28">
        <f>SUM(D21,D25)</f>
        <v>3296</v>
      </c>
      <c r="E30" s="28">
        <f>SUM(E21,E25)</f>
        <v>3400</v>
      </c>
      <c r="F30" s="28">
        <f>SUM(F21,F25)</f>
        <v>3418</v>
      </c>
      <c r="G30" s="19">
        <f>F30-B30</f>
        <v>11</v>
      </c>
      <c r="H30" s="22">
        <f>G30/B30</f>
        <v>3.2286469034341061E-3</v>
      </c>
    </row>
    <row r="31" spans="1:8" x14ac:dyDescent="0.25">
      <c r="A31" s="29" t="s">
        <v>13</v>
      </c>
      <c r="B31" s="30">
        <f>(B30/B32)</f>
        <v>0.41352105838087144</v>
      </c>
      <c r="C31" s="30">
        <f>(C30/C32)</f>
        <v>0.41021558059774621</v>
      </c>
      <c r="D31" s="30">
        <f>(D30/D32)</f>
        <v>0.40224554552111302</v>
      </c>
      <c r="E31" s="30">
        <f>(E30/E32)</f>
        <v>0.40284360189573459</v>
      </c>
      <c r="F31" s="30">
        <f>(F30/F32)</f>
        <v>0.40656595694064468</v>
      </c>
      <c r="G31" s="19"/>
      <c r="H31" s="22"/>
    </row>
    <row r="32" spans="1:8" ht="15.75" thickBot="1" x14ac:dyDescent="0.3">
      <c r="A32" s="31" t="s">
        <v>10</v>
      </c>
      <c r="B32" s="32">
        <f>SUM(B28,B30)</f>
        <v>8239</v>
      </c>
      <c r="C32" s="32">
        <f>SUM(C28,C30)</f>
        <v>8164</v>
      </c>
      <c r="D32" s="32">
        <f>SUM(D28,D30)</f>
        <v>8194</v>
      </c>
      <c r="E32" s="32">
        <f>SUM(E28,E30)</f>
        <v>8440</v>
      </c>
      <c r="F32" s="32">
        <f>SUM(F28,F30)</f>
        <v>8407</v>
      </c>
      <c r="G32" s="33">
        <f>F32-B32</f>
        <v>168</v>
      </c>
      <c r="H32" s="34">
        <f>G32/B32</f>
        <v>2.0390824129141887E-2</v>
      </c>
    </row>
    <row r="33" spans="1:8" ht="15.75" thickTop="1" x14ac:dyDescent="0.25">
      <c r="A33" s="35"/>
      <c r="B33" s="36"/>
      <c r="C33" s="36"/>
      <c r="D33" s="36"/>
      <c r="E33" s="36"/>
      <c r="F33" s="36"/>
      <c r="G33" s="36"/>
      <c r="H33" s="37"/>
    </row>
  </sheetData>
  <mergeCells count="2">
    <mergeCell ref="A1:H1"/>
    <mergeCell ref="A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Columbus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csu</cp:lastModifiedBy>
  <dcterms:created xsi:type="dcterms:W3CDTF">2016-10-17T18:18:12Z</dcterms:created>
  <dcterms:modified xsi:type="dcterms:W3CDTF">2016-10-17T18:18:20Z</dcterms:modified>
</cp:coreProperties>
</file>